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Ataskaitos 2016 m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L197" i="2"/>
  <c r="K197" i="2"/>
  <c r="J197" i="2"/>
  <c r="I197" i="2"/>
  <c r="I196" i="2" s="1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I160" i="2" s="1"/>
  <c r="L161" i="2"/>
  <c r="K161" i="2"/>
  <c r="J161" i="2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I147" i="2" s="1"/>
  <c r="I146" i="2" s="1"/>
  <c r="L152" i="2"/>
  <c r="K152" i="2"/>
  <c r="J152" i="2"/>
  <c r="L149" i="2"/>
  <c r="K149" i="2"/>
  <c r="J149" i="2"/>
  <c r="I149" i="2"/>
  <c r="L148" i="2"/>
  <c r="K148" i="2"/>
  <c r="J148" i="2"/>
  <c r="I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I130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I107" i="2" s="1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L33" i="2"/>
  <c r="K33" i="2"/>
  <c r="J33" i="2"/>
  <c r="I33" i="2"/>
  <c r="I32" i="2" s="1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I176" i="1" s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I162" i="1" s="1"/>
  <c r="L163" i="1"/>
  <c r="K163" i="1"/>
  <c r="J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204" i="2" l="1"/>
  <c r="I65" i="1"/>
  <c r="I64" i="1" s="1"/>
  <c r="I109" i="1"/>
  <c r="I157" i="1"/>
  <c r="I205" i="1"/>
  <c r="I175" i="1" s="1"/>
  <c r="I227" i="1"/>
  <c r="I316" i="1"/>
  <c r="I91" i="2"/>
  <c r="I155" i="2"/>
  <c r="I316" i="2"/>
  <c r="I287" i="1"/>
  <c r="I286" i="1" s="1"/>
  <c r="I227" i="2"/>
  <c r="I31" i="1"/>
  <c r="I257" i="1"/>
  <c r="I31" i="2"/>
  <c r="I30" i="2" s="1"/>
  <c r="I63" i="2"/>
  <c r="I62" i="2" s="1"/>
  <c r="I174" i="2"/>
  <c r="I173" i="2" s="1"/>
  <c r="I257" i="2"/>
  <c r="I288" i="2"/>
  <c r="I287" i="2" s="1"/>
  <c r="I226" i="1" l="1"/>
  <c r="I174" i="1" s="1"/>
  <c r="I172" i="2"/>
  <c r="I344" i="2" s="1"/>
  <c r="I30" i="1"/>
  <c r="I226" i="2"/>
  <c r="I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<sst xmlns="http://schemas.openxmlformats.org/spreadsheetml/2006/main" count="711" uniqueCount="208">
  <si>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</si>
  <si>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</si>
  <si>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</si>
  <si>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</si>
  <si>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</si>
  <si>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</si>
  <si>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</si>
  <si>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</si>
  <si>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</si>
  <si>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</si>
  <si>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</si>
  <si>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</si>
  <si>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</si>
  <si>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</si>
  <si>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</si>
  <si>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</si>
  <si>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</si>
  <si>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</si>
  <si>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</si>
  <si>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</si>
  <si>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</si>
  <si>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</si>
  <si>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</si>
  <si>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</si>
  <si>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</si>
  <si>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</si>
  <si>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</si>
  <si>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</si>
  <si>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</si>
  <si>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</si>
  <si>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</si>
  <si>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</si>
  <si>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</si>
  <si>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</si>
  <si>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</si>
  <si>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</si>
  <si>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</si>
  <si>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</si>
  <si>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</si>
  <si>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</si>
  <si>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</si>
  <si>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</si>
  <si>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</si>
  <si>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</si>
  <si>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</si>
  <si>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</si>
  <si>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</si>
  <si>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</si>
  <si>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</si>
  <si>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</si>
  <si>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</si>
  <si>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</si>
  <si>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</si>
  <si>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</si>
  <si>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</si>
  <si>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</si>
  <si>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</si>
  <si>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</si>
  <si>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</si>
  <si>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</si>
  <si>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</si>
  <si>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</si>
  <si>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</si>
  <si>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</si>
  <si>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</si>
  <si>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</si>
  <si>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</si>
  <si>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</si>
  <si>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</si>
  <si>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</si>
  <si>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</si>
  <si>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</si>
  <si>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</si>
  <si>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</si>
  <si>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</si>
  <si>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</si>
  <si>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</si>
  <si>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</si>
  <si>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</si>
  <si>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</si>
  <si>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</si>
  <si>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</si>
  <si>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</si>
  <si>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</si>
  <si>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</si>
  <si>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</si>
  <si>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</si>
  <si>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</si>
  <si>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</si>
  <si>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</si>
  <si>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</si>
  <si>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</si>
  <si>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</si>
  <si>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</si>
  <si>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</si>
  <si>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</si>
  <si>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</si>
  <si>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</si>
  <si>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</si>
  <si>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</si>
  <si>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</si>
  <si>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</si>
  <si>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</si>
  <si>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</si>
  <si>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</si>
  <si>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</si>
  <si>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</si>
  <si>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</si>
  <si>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</si>
  <si>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</si>
  <si>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</si>
  <si>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</si>
  <si>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</si>
  <si>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</si>
  <si>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</si>
  <si>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</si>
  <si>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</si>
  <si>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</si>
  <si>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</si>
  <si>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</si>
  <si>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</si>
  <si>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</si>
  <si>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</si>
  <si>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</si>
  <si>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</si>
  <si>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</si>
  <si>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</si>
  <si>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</si>
  <si>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</si>
  <si>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</si>
  <si>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</si>
  <si>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</si>
  <si>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</si>
  <si>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</si>
  <si>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</si>
  <si>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</si>
  <si>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</si>
  <si>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</si>
  <si>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</si>
  <si>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</si>
  <si>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</si>
  <si>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</si>
  <si>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</si>
  <si>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</si>
  <si>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</si>
  <si>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</si>
  <si>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</si>
  <si>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</si>
  <si>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</si>
  <si>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</si>
  <si>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</si>
  <si>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</si>
  <si>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</si>
  <si>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</si>
  <si>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</si>
  <si>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</si>
  <si>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</si>
  <si>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</si>
  <si>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</si>
  <si>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</si>
  <si>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</si>
  <si>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</si>
  <si>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</si>
  <si>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</si>
  <si>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</si>
  <si>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</si>
  <si>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</si>
  <si>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</si>
  <si>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</si>
  <si>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</si>
  <si>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</si>
  <si>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</si>
  <si>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</si>
  <si>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</si>
  <si>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</si>
  <si>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</si>
  <si>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</si>
  <si>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</si>
  <si>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</si>
  <si>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</si>
  <si>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</si>
  <si>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</si>
  <si>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</si>
  <si>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</si>
  <si>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</si>
  <si>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</si>
  <si>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</si>
  <si>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</si>
  <si>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</si>
  <si>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</si>
  <si>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Švietimo</t>
  </si>
  <si>
    <t>Mokyklos, priskiriamos pagrindinės mokyklos tipui</t>
  </si>
  <si>
    <t>190596323</t>
  </si>
  <si>
    <t>02.01.01.09 - Mokinio krepšelio lėšų panaudojimas Mokinio krepšelio lėšų apskaičiavimo ir paskirstymo metodikoje nustatyta tvarka</t>
  </si>
  <si>
    <t>02</t>
  </si>
  <si>
    <t>K</t>
  </si>
  <si>
    <t>09</t>
  </si>
  <si>
    <t>01</t>
  </si>
  <si>
    <t>Krepšelis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</si>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</sst>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9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189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190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191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192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193</v>
      </c>
      <c r="H23" s="35"/>
      <c r="I23" s="21"/>
      <c r="J23" s="36" t="s">
        <v>19</v>
      </c>
      <c r="K23" s="37" t="s">
        <v>194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195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196</v>
      </c>
      <c r="J25" s="210" t="s">
        <v>194</v>
      </c>
      <c r="K25" s="211" t="s">
        <v>197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1088365</v>
      </c>
      <c r="J30" s="63">
        <f>SUM(J31+J41+J62+J83+J91+J107+J130+J146+J155)</f>
        <v>1088365</v>
      </c>
      <c r="K30" s="64">
        <f>SUM(K31+K41+K62+K83+K91+K107+K130+K146+K155)</f>
        <v>1088365</v>
      </c>
      <c r="L30" s="63">
        <f>SUM(L31+L41+L62+L83+L91+L107+L130+L146+L155)</f>
        <v>1088365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1059485</v>
      </c>
      <c r="J31" s="63">
        <f>SUM(J32+J37)</f>
        <v>1059485</v>
      </c>
      <c r="K31" s="72">
        <f>SUM(K32+K37)</f>
        <v>1059485</v>
      </c>
      <c r="L31" s="73">
        <f>SUM(L32+L37)</f>
        <v>1059485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811313</v>
      </c>
      <c r="J32" s="79">
        <f t="shared" si="0"/>
        <v>811313</v>
      </c>
      <c r="K32" s="80">
        <f t="shared" si="0"/>
        <v>811313</v>
      </c>
      <c r="L32" s="79">
        <f t="shared" si="0"/>
        <v>811313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811313</v>
      </c>
      <c r="J33" s="79">
        <f t="shared" si="0"/>
        <v>811313</v>
      </c>
      <c r="K33" s="80">
        <f t="shared" si="0"/>
        <v>811313</v>
      </c>
      <c r="L33" s="79">
        <f t="shared" si="0"/>
        <v>811313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811313</v>
      </c>
      <c r="J34" s="79">
        <f>SUM(J35:J36)</f>
        <v>811313</v>
      </c>
      <c r="K34" s="80">
        <f>SUM(K35:K36)</f>
        <v>811313</v>
      </c>
      <c r="L34" s="79">
        <f>SUM(L35:L36)</f>
        <v>811313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811313</v>
      </c>
      <c r="J35" s="83">
        <v>811313</v>
      </c>
      <c r="K35" s="83">
        <v>811313</v>
      </c>
      <c r="L35" s="83">
        <v>811313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248172</v>
      </c>
      <c r="J37" s="79">
        <f t="shared" si="1"/>
        <v>248172</v>
      </c>
      <c r="K37" s="80">
        <f t="shared" si="1"/>
        <v>248172</v>
      </c>
      <c r="L37" s="79">
        <f t="shared" si="1"/>
        <v>248172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248172</v>
      </c>
      <c r="J38" s="79">
        <f t="shared" si="1"/>
        <v>248172</v>
      </c>
      <c r="K38" s="79">
        <f t="shared" si="1"/>
        <v>248172</v>
      </c>
      <c r="L38" s="79">
        <f t="shared" si="1"/>
        <v>248172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248172</v>
      </c>
      <c r="J39" s="79">
        <f t="shared" si="1"/>
        <v>248172</v>
      </c>
      <c r="K39" s="79">
        <f t="shared" si="1"/>
        <v>248172</v>
      </c>
      <c r="L39" s="79">
        <f t="shared" si="1"/>
        <v>248172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248172</v>
      </c>
      <c r="J40" s="83">
        <v>248172</v>
      </c>
      <c r="K40" s="83">
        <v>248172</v>
      </c>
      <c r="L40" s="83">
        <v>248172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28880</v>
      </c>
      <c r="J41" s="88">
        <f t="shared" si="2"/>
        <v>28880</v>
      </c>
      <c r="K41" s="87">
        <f t="shared" si="2"/>
        <v>28880</v>
      </c>
      <c r="L41" s="87">
        <f t="shared" si="2"/>
        <v>28880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28880</v>
      </c>
      <c r="J42" s="80">
        <f t="shared" si="2"/>
        <v>28880</v>
      </c>
      <c r="K42" s="79">
        <f t="shared" si="2"/>
        <v>28880</v>
      </c>
      <c r="L42" s="80">
        <f t="shared" si="2"/>
        <v>28880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28880</v>
      </c>
      <c r="J43" s="80">
        <f t="shared" si="2"/>
        <v>28880</v>
      </c>
      <c r="K43" s="89">
        <f t="shared" si="2"/>
        <v>28880</v>
      </c>
      <c r="L43" s="89">
        <f t="shared" si="2"/>
        <v>28880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28880</v>
      </c>
      <c r="J44" s="97">
        <f>SUM(J45:J61)-J53</f>
        <v>28880</v>
      </c>
      <c r="K44" s="97">
        <f>SUM(K45:K61)-K53</f>
        <v>28880</v>
      </c>
      <c r="L44" s="98">
        <f>SUM(L45:L61)-L53</f>
        <v>28880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23410.400000000001</v>
      </c>
      <c r="J50" s="83">
        <v>23410.400000000001</v>
      </c>
      <c r="K50" s="83">
        <v>23410.400000000001</v>
      </c>
      <c r="L50" s="83">
        <v>23410.400000000001</v>
      </c>
    </row>
    <row r="51" spans="1:12" ht="18.75" hidden="1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2744.84</v>
      </c>
      <c r="J57" s="83">
        <v>2744.84</v>
      </c>
      <c r="K57" s="83">
        <v>2744.84</v>
      </c>
      <c r="L57" s="83">
        <v>2744.84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2724.76</v>
      </c>
      <c r="J61" s="83">
        <v>2724.76</v>
      </c>
      <c r="K61" s="83">
        <v>2724.76</v>
      </c>
      <c r="L61" s="83">
        <v>2724.76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24400</v>
      </c>
      <c r="J172" s="167">
        <f>SUM(J173+J226+J287)</f>
        <v>24400</v>
      </c>
      <c r="K172" s="64">
        <f>SUM(K173+K226+K287)</f>
        <v>24400</v>
      </c>
      <c r="L172" s="63">
        <f>SUM(L173+L226+L287)</f>
        <v>24400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24400</v>
      </c>
      <c r="J173" s="114">
        <f>SUM(J174+J196+J204+J216+J220)</f>
        <v>24400</v>
      </c>
      <c r="K173" s="114">
        <f>SUM(K174+K196+K204+K216+K220)</f>
        <v>24400</v>
      </c>
      <c r="L173" s="114">
        <f>SUM(L174+L196+L204+L216+L220)</f>
        <v>24400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24400</v>
      </c>
      <c r="J174" s="117">
        <f>SUM(J175+J178+J183+J188+J193)</f>
        <v>24400</v>
      </c>
      <c r="K174" s="80">
        <f>SUM(K175+K178+K183+K188+K193)</f>
        <v>24400</v>
      </c>
      <c r="L174" s="79">
        <f>SUM(L175+L178+L183+L188+L193)</f>
        <v>24400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24400</v>
      </c>
      <c r="J183" s="117">
        <f>J184</f>
        <v>24400</v>
      </c>
      <c r="K183" s="80">
        <f>K184</f>
        <v>24400</v>
      </c>
      <c r="L183" s="79">
        <f>L184</f>
        <v>24400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24400</v>
      </c>
      <c r="J184" s="79">
        <f>SUM(J185:J187)</f>
        <v>24400</v>
      </c>
      <c r="K184" s="79">
        <f>SUM(K185:K187)</f>
        <v>24400</v>
      </c>
      <c r="L184" s="79">
        <f>SUM(L185:L187)</f>
        <v>24400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24400</v>
      </c>
      <c r="J186" s="84">
        <v>24400</v>
      </c>
      <c r="K186" s="84">
        <v>24400</v>
      </c>
      <c r="L186" s="84">
        <v>24400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1112765</v>
      </c>
      <c r="J344" s="189">
        <f>SUM(J30+J172)</f>
        <v>1112765</v>
      </c>
      <c r="K344" s="189">
        <f>SUM(K30+K172)</f>
        <v>1112765</v>
      </c>
      <c r="L344" s="190">
        <f>SUM(L30+L172)</f>
        <v>1112765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204</v>
      </c>
      <c r="H347" s="195"/>
      <c r="I347" s="3"/>
      <c r="J347" s="3"/>
      <c r="K347" s="193" t="s">
        <v>205</v>
      </c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206</v>
      </c>
      <c r="H350" s="3"/>
      <c r="I350" s="202"/>
      <c r="J350" s="3"/>
      <c r="K350" s="212" t="s">
        <v>207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cp:lastPrinted>2017-01-16T13:11:41Z</cp:lastPrinted>
  <dcterms:created xsi:type="dcterms:W3CDTF">2015-02-02T19:24:02Z</dcterms:created>
  <dcterms:modified xsi:type="dcterms:W3CDTF">2017-01-16T13:12:00Z</dcterms:modified>
</cp:coreProperties>
</file>